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3" activeTab="14"/>
  </bookViews>
  <sheets>
    <sheet name="240603" sheetId="1" r:id="rId1"/>
    <sheet name="250404" sheetId="2" r:id="rId2"/>
    <sheet name="250404 (2)" sheetId="3" r:id="rId3"/>
    <sheet name="240604" sheetId="4" r:id="rId4"/>
    <sheet name="240602" sheetId="5" r:id="rId5"/>
    <sheet name="150101 КЗ" sheetId="6" r:id="rId6"/>
    <sheet name="150101 КЗ (2)" sheetId="7" r:id="rId7"/>
    <sheet name="150101 КЗ (3)" sheetId="8" r:id="rId8"/>
    <sheet name="150101 КЗ (4)" sheetId="9" r:id="rId9"/>
    <sheet name="170703 Борзна" sheetId="10" r:id="rId10"/>
    <sheet name="170703 Ріпкинський р-н" sheetId="11" r:id="rId11"/>
    <sheet name="170703 КЗ" sheetId="12" r:id="rId12"/>
    <sheet name="150122 р.№15" sheetId="13" r:id="rId13"/>
    <sheet name="150122 р.№21" sheetId="14" r:id="rId14"/>
    <sheet name="150122співфін.ДФРР" sheetId="15" r:id="rId15"/>
    <sheet name="2761070 ДФРР" sheetId="16" r:id="rId16"/>
    <sheet name="150122субв." sheetId="17" r:id="rId17"/>
    <sheet name="150122співфін.субв." sheetId="18" r:id="rId18"/>
    <sheet name="170703 р.№660" sheetId="19" r:id="rId19"/>
  </sheets>
  <definedNames>
    <definedName name="_xlnm.Print_Area" localSheetId="12">'150122 р.№15'!$A$1:$D$7</definedName>
    <definedName name="_xlnm.Print_Area" localSheetId="13">'150122 р.№21'!$A$1:$D$7</definedName>
    <definedName name="_xlnm.Print_Area" localSheetId="14">'150122співфін.ДФРР'!$A$1:$D$32</definedName>
    <definedName name="_xlnm.Print_Area" localSheetId="17">'150122співфін.субв.'!$A$1:$D$52</definedName>
    <definedName name="_xlnm.Print_Area" localSheetId="16">'150122субв.'!$A$1:$D$52</definedName>
    <definedName name="_xlnm.Print_Area" localSheetId="11">'170703 КЗ'!$A$1:$D$39</definedName>
    <definedName name="_xlnm.Print_Area" localSheetId="15">'2761070 ДФРР'!$A$1:$D$32</definedName>
  </definedNames>
  <calcPr fullCalcOnLoad="1"/>
</workbook>
</file>

<file path=xl/sharedStrings.xml><?xml version="1.0" encoding="utf-8"?>
<sst xmlns="http://schemas.openxmlformats.org/spreadsheetml/2006/main" count="413" uniqueCount="172">
  <si>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</si>
  <si>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</si>
  <si>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</si>
  <si>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</si>
  <si>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</si>
  <si>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</si>
  <si>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</si>
  <si>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</si>
  <si>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</si>
  <si>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</si>
  <si>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</si>
  <si>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</si>
  <si>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</si>
  <si>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</si>
  <si>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</si>
  <si>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</si>
  <si>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</si>
  <si>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</si>
  <si>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</si>
  <si>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</si>
  <si>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</si>
  <si>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</si>
  <si>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</si>
  <si>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</si>
  <si>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</si>
  <si>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</si>
  <si>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</si>
  <si>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</si>
  <si>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</si>
  <si>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</si>
  <si>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</si>
  <si>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</si>
  <si>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</si>
  <si>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</si>
  <si>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</si>
  <si>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</si>
  <si>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</si>
  <si>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</si>
  <si>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</si>
  <si>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</si>
  <si>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</si>
  <si>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</si>
  <si>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</si>
  <si>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</si>
  <si>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</si>
  <si>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</si>
  <si>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</si>
  <si>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</si>
  <si>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</si>
  <si>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</si>
  <si>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</si>
  <si>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</si>
  <si>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</si>
  <si>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</si>
  <si>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</si>
  <si>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</si>
  <si>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</si>
  <si>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</si>
  <si>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</si>
  <si>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</si>
  <si>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</si>
  <si>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</si>
  <si>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</si>
  <si>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</si>
  <si>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</si>
  <si>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</si>
  <si>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</si>
  <si>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</si>
  <si>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</si>
  <si>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</si>
  <si>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</si>
  <si>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</si>
  <si>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</si>
  <si>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</si>
  <si>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</si>
  <si>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</si>
  <si>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</si>
  <si>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</si>
  <si>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</si>
  <si>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</si>
  <si>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</si>
  <si>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</si>
  <si>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</si>
  <si>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</si>
  <si>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</si>
  <si>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</si>
  <si>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</si>
  <si>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</si>
  <si>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</si>
  <si>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</si>
  <si>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</si>
  <si>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</si>
  <si>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</si>
  <si>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</si>
  <si>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</si>
  <si>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</si>
  <si>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</si>
  <si>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</si>
  <si>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</si>
  <si>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</si>
  <si>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</si>
  <si>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</si>
  <si>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</si>
  <si>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</si>
  <si>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</si>
  <si>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</si>
  <si>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</si>
  <si>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</si>
  <si>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</si>
  <si>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</si>
  <si>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</si>
  <si>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</si>
  <si>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</si>
  <si>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</si>
  <si>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</si>
  <si>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</si>
  <si>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</si>
  <si>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</si>
  <si>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</si>
  <si>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</si>
  <si>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</si>
  <si>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</si>
  <si>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</si>
  <si>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</si>
  <si>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</si>
  <si>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</si>
  <si>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</si>
  <si>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</si>
  <si>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</si>
  <si>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</si>
  <si>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</si>
  <si>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</si>
  <si>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</si>
  <si>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</si>
  <si>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</si>
  <si>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</si>
  <si>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</si>
  <si>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</si>
  <si>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</si>
  <si>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</si>
  <si>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</si>
  <si>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</si>
  <si>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</si>
  <si>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</si>
  <si>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</si>
  <si>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</si>
  <si>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</si>
  <si>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</si>
  <si>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</si>
  <si>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</si>
  <si>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</si>
  <si>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Реконструкція каналізаційної насосної станції в с.Часнівці, Козелецього району Чернігівської області (в т.ч. оплата проеткно-вишукувальних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</si>
  <si>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</si>
  <si>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</si>
  <si>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експертииз по об’єкту "Реконструкція каналізаційних очисних споруд з застосуванням енергозберігаючих технологій в м.Семенівка Чернігівської області"</t>
  </si>
  <si>
    <t>Придбання каналізаційного насоса для заміни зношеного на каналізаційних очисних спорудах м.Варва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</si>
  <si>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</si>
  <si>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Відновлювальні та протизсувні роботи з реконструкцією перепадного колодязя зливової водовідвідної каналізації по вул.Монастирська в м.Новогород-Сіверський </t>
  </si>
  <si>
    <t>Інформація про надходження та використання стабілізаційної дотації, наданої з державного бюджету Борзнянському районному бюджету</t>
  </si>
  <si>
    <t>Капітальний ремонт дороги по вулиці П.Куліша в м.Борзна Борзнянського району Чернігівської області (ІІ пусковий комплекс)</t>
  </si>
  <si>
    <t>Інформація про надходження та використання коштів обласного бюджету на роботи по дорогам</t>
  </si>
  <si>
    <t>Капітальний ремонт дороги на території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</si>
  <si>
    <t>Капітальний ремонт проїзду від вул.Пирогова до межі землекористування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</si>
  <si>
    <t>Покращення санітарно-екологічного стану водойми №1 в заплаві річки Остер в Козелецькому районі</t>
  </si>
  <si>
    <t>Погашення сум кредиторської заборгованості по дорогам у Ріпкинському районі за 2014 рік</t>
  </si>
  <si>
    <t>Школа №5 на 520 місць по вул.Вокзальній в м.Носівці - будівництво</t>
  </si>
  <si>
    <t>Інформація про надходження та використання коштів стабілізаційної дотації, наданої з державного бюджету місцевим бюджетам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</si>
  <si>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</si>
  <si>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т.ч.оплата проектно-вишукувальних робіт та державної експертизи</t>
  </si>
  <si>
    <t>Станом на 19.12.2016</t>
  </si>
  <si>
    <t>Інформація щодо надходження і використання коштів обласного бюджету</t>
  </si>
  <si>
    <t>Капітальний ремонт частини приміщень І-ІІІ поверхів, електричних мереж та улаштування відеонагляду на першому поверсі адмінбудівлі, розташованої по вул.Шевченка, 7 в м.Чернігові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</si>
</sst>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5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9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1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7"/>
  <sheetViews>
    <sheetView view="pageBreakPreview" zoomScaleSheetLayoutView="100" workbookViewId="0" topLeftCell="A1">
      <pane ySplit="5" topLeftCell="BM14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11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35">
        <v>2217860</v>
      </c>
      <c r="C6" s="28">
        <v>1487764.92</v>
      </c>
      <c r="D6" s="9">
        <f aca="true" t="shared" si="0" ref="D6:D19">B6-C6</f>
        <v>730095.0800000001</v>
      </c>
      <c r="E6" s="2"/>
    </row>
    <row r="7" spans="1:4" ht="45">
      <c r="A7" s="13" t="s">
        <v>12</v>
      </c>
      <c r="B7" s="7">
        <v>25536</v>
      </c>
      <c r="C7" s="2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28">
        <v>106456</v>
      </c>
      <c r="D8" s="9">
        <f t="shared" si="0"/>
        <v>0</v>
      </c>
    </row>
    <row r="9" spans="1:4" ht="33.75">
      <c r="A9" s="13" t="s">
        <v>14</v>
      </c>
      <c r="B9" s="7">
        <v>1226000.63</v>
      </c>
      <c r="C9" s="28">
        <v>1263418.43</v>
      </c>
      <c r="D9" s="9">
        <f t="shared" si="0"/>
        <v>-37417.80000000005</v>
      </c>
    </row>
    <row r="10" spans="1:4" ht="22.5">
      <c r="A10" s="13" t="s">
        <v>15</v>
      </c>
      <c r="B10" s="35">
        <v>1313830</v>
      </c>
      <c r="C10" s="28">
        <v>419050.66</v>
      </c>
      <c r="D10" s="9">
        <f t="shared" si="0"/>
        <v>894779.3400000001</v>
      </c>
    </row>
    <row r="11" spans="1:4" ht="22.5">
      <c r="A11" s="13" t="s">
        <v>16</v>
      </c>
      <c r="B11" s="35">
        <v>1009100</v>
      </c>
      <c r="C11" s="28">
        <v>988639.3</v>
      </c>
      <c r="D11" s="9">
        <f t="shared" si="0"/>
        <v>20460.699999999953</v>
      </c>
    </row>
    <row r="12" spans="1:4" ht="22.5">
      <c r="A12" s="13" t="s">
        <v>17</v>
      </c>
      <c r="B12" s="35">
        <v>1300000</v>
      </c>
      <c r="C12" s="28">
        <v>332915</v>
      </c>
      <c r="D12" s="9">
        <f t="shared" si="0"/>
        <v>967085</v>
      </c>
    </row>
    <row r="13" spans="1:4" ht="22.5">
      <c r="A13" s="13" t="s">
        <v>147</v>
      </c>
      <c r="B13" s="7">
        <v>255000</v>
      </c>
      <c r="C13" s="28">
        <v>0</v>
      </c>
      <c r="D13" s="9">
        <f t="shared" si="0"/>
        <v>255000</v>
      </c>
    </row>
    <row r="14" spans="1:4" ht="45">
      <c r="A14" s="13" t="s">
        <v>151</v>
      </c>
      <c r="B14" s="7">
        <v>350000</v>
      </c>
      <c r="C14" s="28">
        <v>73494.6</v>
      </c>
      <c r="D14" s="9">
        <f t="shared" si="0"/>
        <v>276505.4</v>
      </c>
    </row>
    <row r="15" spans="1:4" ht="33.75">
      <c r="A15" s="13" t="s">
        <v>152</v>
      </c>
      <c r="B15" s="7">
        <v>343200</v>
      </c>
      <c r="C15" s="28">
        <v>343200</v>
      </c>
      <c r="D15" s="9">
        <f t="shared" si="0"/>
        <v>0</v>
      </c>
    </row>
    <row r="16" spans="1:4" ht="45">
      <c r="A16" s="13" t="s">
        <v>153</v>
      </c>
      <c r="B16" s="7">
        <v>400000</v>
      </c>
      <c r="C16" s="28">
        <v>130400.89</v>
      </c>
      <c r="D16" s="9">
        <f t="shared" si="0"/>
        <v>269599.11</v>
      </c>
    </row>
    <row r="17" spans="1:4" ht="56.25">
      <c r="A17" s="13" t="s">
        <v>154</v>
      </c>
      <c r="B17" s="7">
        <v>15000</v>
      </c>
      <c r="C17" s="28">
        <v>0</v>
      </c>
      <c r="D17" s="9">
        <f t="shared" si="0"/>
        <v>15000</v>
      </c>
    </row>
    <row r="18" spans="1:4" ht="22.5" customHeight="1">
      <c r="A18" s="13" t="s">
        <v>155</v>
      </c>
      <c r="B18" s="7">
        <v>160000</v>
      </c>
      <c r="C18" s="28">
        <v>156840</v>
      </c>
      <c r="D18" s="9">
        <f t="shared" si="0"/>
        <v>3160</v>
      </c>
    </row>
    <row r="19" spans="1:4" ht="22.5" customHeight="1">
      <c r="A19" s="13" t="s">
        <v>163</v>
      </c>
      <c r="B19" s="7">
        <v>505000</v>
      </c>
      <c r="C19" s="28">
        <v>0</v>
      </c>
      <c r="D19" s="9">
        <f t="shared" si="0"/>
        <v>505000</v>
      </c>
    </row>
    <row r="20" spans="1:4" ht="17.25" customHeight="1">
      <c r="A20" s="4" t="s">
        <v>6</v>
      </c>
      <c r="B20" s="3">
        <f>SUM(B6:B19)</f>
        <v>9226982.629999999</v>
      </c>
      <c r="C20" s="3">
        <f>SUM(C6:C19)</f>
        <v>5327715.799999999</v>
      </c>
      <c r="D20" s="3">
        <f>SUM(D6:D19)</f>
        <v>3899266.83</v>
      </c>
    </row>
    <row r="21" spans="1:4" ht="12.75">
      <c r="A21" s="1"/>
      <c r="B21" s="5"/>
      <c r="C21" s="45"/>
      <c r="D21" s="45"/>
    </row>
    <row r="23" spans="1:2" ht="12.75">
      <c r="A23" s="1"/>
      <c r="B23" s="14"/>
    </row>
    <row r="24" spans="1:2" ht="12.75">
      <c r="A24" s="1"/>
      <c r="B24" s="14"/>
    </row>
    <row r="25" spans="1:2" ht="12.75">
      <c r="A25" s="1"/>
      <c r="B25" s="14"/>
    </row>
    <row r="27" ht="12.75">
      <c r="B27" s="2"/>
    </row>
  </sheetData>
  <sheetProtection/>
  <mergeCells count="5">
    <mergeCell ref="C21:D2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158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33.75">
      <c r="A6" s="17" t="s">
        <v>159</v>
      </c>
      <c r="B6" s="30">
        <v>86500</v>
      </c>
      <c r="C6" s="30">
        <v>86485.3</v>
      </c>
      <c r="D6" s="30">
        <f>B6-C6</f>
        <v>14.69999999999709</v>
      </c>
    </row>
    <row r="7" spans="1:4" ht="17.25" customHeight="1">
      <c r="A7" s="4" t="s">
        <v>6</v>
      </c>
      <c r="B7" s="3">
        <f>SUM(B6:B6)</f>
        <v>86500</v>
      </c>
      <c r="C7" s="3">
        <f>SUM(C6:C6)</f>
        <v>86485.3</v>
      </c>
      <c r="D7" s="3">
        <f>SUM(D6:D6)</f>
        <v>14.69999999999709</v>
      </c>
    </row>
    <row r="8" spans="1:4" ht="12.75">
      <c r="A8" s="1"/>
      <c r="B8" s="5"/>
      <c r="C8" s="45"/>
      <c r="D8" s="45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1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164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48">
      <c r="A6" s="10" t="s">
        <v>43</v>
      </c>
      <c r="B6" s="7">
        <v>558201.34</v>
      </c>
      <c r="C6" s="7">
        <v>558201.34</v>
      </c>
      <c r="D6" s="30">
        <f>B6-C6</f>
        <v>0</v>
      </c>
    </row>
    <row r="7" spans="1:4" ht="39.75" customHeight="1">
      <c r="A7" s="10" t="s">
        <v>0</v>
      </c>
      <c r="B7" s="7">
        <v>68783.31</v>
      </c>
      <c r="C7" s="28">
        <v>68783.31</v>
      </c>
      <c r="D7" s="30">
        <f>B7-C7</f>
        <v>0</v>
      </c>
    </row>
    <row r="8" spans="1:4" ht="17.25" customHeight="1">
      <c r="A8" s="4" t="s">
        <v>6</v>
      </c>
      <c r="B8" s="3">
        <f>SUM(B6:B7)</f>
        <v>626984.6499999999</v>
      </c>
      <c r="C8" s="3">
        <f>SUM(C6:C7)</f>
        <v>626984.6499999999</v>
      </c>
      <c r="D8" s="3">
        <f>SUM(D6:D7)</f>
        <v>0</v>
      </c>
    </row>
    <row r="9" spans="1:4" ht="12.75">
      <c r="A9" s="1"/>
      <c r="B9" s="5"/>
      <c r="C9" s="45"/>
      <c r="D9" s="45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9"/>
  <dimension ref="A1:E39"/>
  <sheetViews>
    <sheetView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F50" sqref="F50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8" t="s">
        <v>57</v>
      </c>
      <c r="B1" s="48"/>
      <c r="C1" s="48"/>
      <c r="D1" s="48"/>
    </row>
    <row r="2" spans="1:5" ht="16.5" customHeight="1">
      <c r="A2" s="49" t="s">
        <v>169</v>
      </c>
      <c r="B2" s="49"/>
      <c r="C2" s="49"/>
      <c r="D2" s="49"/>
      <c r="E2" s="6"/>
    </row>
    <row r="3" spans="1:4" ht="12.75" customHeight="1">
      <c r="A3" s="46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7"/>
      <c r="B4" s="12" t="s">
        <v>3</v>
      </c>
      <c r="C4" s="12" t="s">
        <v>2</v>
      </c>
      <c r="D4" s="12" t="s">
        <v>8</v>
      </c>
    </row>
    <row r="5" spans="1:5" ht="12.75">
      <c r="A5" s="58" t="s">
        <v>23</v>
      </c>
      <c r="B5" s="59"/>
      <c r="C5" s="59"/>
      <c r="D5" s="60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1" t="s">
        <v>27</v>
      </c>
      <c r="B9" s="61"/>
      <c r="C9" s="61"/>
      <c r="D9" s="62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1" t="s">
        <v>30</v>
      </c>
      <c r="B12" s="52"/>
      <c r="C12" s="52"/>
      <c r="D12" s="53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56" t="s">
        <v>32</v>
      </c>
      <c r="B14" s="57"/>
      <c r="C14" s="57"/>
      <c r="D14" s="57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1" t="s">
        <v>10</v>
      </c>
      <c r="B16" s="52"/>
      <c r="C16" s="52"/>
      <c r="D16" s="53"/>
    </row>
    <row r="17" spans="1:4" ht="24.75" customHeight="1">
      <c r="A17" s="10" t="s">
        <v>34</v>
      </c>
      <c r="B17" s="34">
        <v>328887.66</v>
      </c>
      <c r="C17" s="15">
        <v>328887.66</v>
      </c>
      <c r="D17" s="22">
        <f>B17-C17</f>
        <v>0</v>
      </c>
    </row>
    <row r="18" spans="1:4" ht="12.75">
      <c r="A18" s="51" t="s">
        <v>35</v>
      </c>
      <c r="B18" s="52"/>
      <c r="C18" s="52"/>
      <c r="D18" s="53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1" t="s">
        <v>37</v>
      </c>
      <c r="B20" s="52"/>
      <c r="C20" s="52"/>
      <c r="D20" s="53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1" t="s">
        <v>39</v>
      </c>
      <c r="B22" s="54"/>
      <c r="C22" s="54"/>
      <c r="D22" s="55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1" t="s">
        <v>41</v>
      </c>
      <c r="B24" s="52"/>
      <c r="C24" s="52"/>
      <c r="D24" s="53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1" t="s">
        <v>44</v>
      </c>
      <c r="B26" s="52"/>
      <c r="C26" s="52"/>
      <c r="D26" s="53"/>
    </row>
    <row r="27" spans="1:4" ht="15" customHeight="1">
      <c r="A27" s="10" t="s">
        <v>45</v>
      </c>
      <c r="B27" s="15">
        <v>80139.4</v>
      </c>
      <c r="C27" s="15">
        <v>80139.4</v>
      </c>
      <c r="D27" s="22">
        <f>B27-C27</f>
        <v>0</v>
      </c>
    </row>
    <row r="28" spans="1:4" ht="12.75">
      <c r="A28" s="51" t="s">
        <v>46</v>
      </c>
      <c r="B28" s="52"/>
      <c r="C28" s="52"/>
      <c r="D28" s="53"/>
    </row>
    <row r="29" spans="1:4" ht="24">
      <c r="A29" s="10" t="s">
        <v>47</v>
      </c>
      <c r="B29" s="34">
        <v>678</v>
      </c>
      <c r="C29" s="15">
        <v>678</v>
      </c>
      <c r="D29" s="22">
        <f>B29-C29</f>
        <v>0</v>
      </c>
    </row>
    <row r="30" spans="1:4" ht="15" customHeight="1">
      <c r="A30" s="10" t="s">
        <v>48</v>
      </c>
      <c r="B30" s="34">
        <v>229365.3</v>
      </c>
      <c r="C30" s="15">
        <v>229365.3</v>
      </c>
      <c r="D30" s="22">
        <f>B30-C30</f>
        <v>0</v>
      </c>
    </row>
    <row r="31" spans="1:4" ht="12.75">
      <c r="A31" s="51" t="s">
        <v>49</v>
      </c>
      <c r="B31" s="52"/>
      <c r="C31" s="52"/>
      <c r="D31" s="53"/>
    </row>
    <row r="32" spans="1:4" ht="24" customHeight="1">
      <c r="A32" s="10" t="s">
        <v>50</v>
      </c>
      <c r="B32" s="34">
        <v>966</v>
      </c>
      <c r="C32" s="15">
        <v>966</v>
      </c>
      <c r="D32" s="22">
        <f>B32-C32</f>
        <v>0</v>
      </c>
    </row>
    <row r="33" spans="1:4" ht="48.75" customHeight="1">
      <c r="A33" s="10" t="s">
        <v>51</v>
      </c>
      <c r="B33" s="34">
        <v>75587.89</v>
      </c>
      <c r="C33" s="15">
        <v>75587.89</v>
      </c>
      <c r="D33" s="22">
        <f>B33-C33</f>
        <v>0</v>
      </c>
    </row>
    <row r="34" spans="1:4" ht="27" customHeight="1">
      <c r="A34" s="10" t="s">
        <v>52</v>
      </c>
      <c r="B34" s="34">
        <v>48349.32</v>
      </c>
      <c r="C34" s="15">
        <v>48349.32</v>
      </c>
      <c r="D34" s="22">
        <f>B34-C34</f>
        <v>0</v>
      </c>
    </row>
    <row r="35" spans="1:4" ht="12.75">
      <c r="A35" s="51" t="s">
        <v>53</v>
      </c>
      <c r="B35" s="52"/>
      <c r="C35" s="52"/>
      <c r="D35" s="53"/>
    </row>
    <row r="36" spans="1:4" ht="24">
      <c r="A36" s="10" t="s">
        <v>54</v>
      </c>
      <c r="B36" s="15">
        <v>1054332.1</v>
      </c>
      <c r="C36" s="15">
        <v>1054332.1</v>
      </c>
      <c r="D36" s="22">
        <f>B36-C36</f>
        <v>0</v>
      </c>
    </row>
    <row r="37" spans="1:4" ht="12.75">
      <c r="A37" s="51" t="s">
        <v>55</v>
      </c>
      <c r="B37" s="52"/>
      <c r="C37" s="52"/>
      <c r="D37" s="53"/>
    </row>
    <row r="38" spans="1:4" ht="24.75" thickBot="1">
      <c r="A38" s="18" t="s">
        <v>56</v>
      </c>
      <c r="B38" s="15">
        <v>970.75</v>
      </c>
      <c r="C38" s="15">
        <v>970.75</v>
      </c>
      <c r="D38" s="23">
        <f>B38-C38</f>
        <v>0</v>
      </c>
    </row>
    <row r="39" spans="1:4" ht="13.5" thickBot="1">
      <c r="A39" s="24" t="s">
        <v>6</v>
      </c>
      <c r="B39" s="25">
        <f>SUM(B6+B7+B8+B10+B11+B13+B15+B17+B19+B21+B23+B25+B27+B29+B30+B32+B33+B34+B36+B38)</f>
        <v>3165452.2899999996</v>
      </c>
      <c r="C39" s="25">
        <f>C6+C7+C8+C10+C11+C13+C15+C17+C19+C21+C23+C25+C27+C29+C30+C32+C33+C34+C36+C38</f>
        <v>3165452.2899999996</v>
      </c>
      <c r="D39" s="26">
        <f>D6+D7+D8+D10+D11+D13+D15+D17+D19+D21+D23+D25+D27+D29+D30+D32+D33+D34+D36+D38</f>
        <v>0</v>
      </c>
    </row>
  </sheetData>
  <sheetProtection/>
  <mergeCells count="17">
    <mergeCell ref="A1:D1"/>
    <mergeCell ref="A2:D2"/>
    <mergeCell ref="A14:D14"/>
    <mergeCell ref="A5:D5"/>
    <mergeCell ref="A9:D9"/>
    <mergeCell ref="A12:D12"/>
    <mergeCell ref="A3:A4"/>
    <mergeCell ref="A16:D16"/>
    <mergeCell ref="A18:D18"/>
    <mergeCell ref="A22:D22"/>
    <mergeCell ref="A20:D20"/>
    <mergeCell ref="A31:D31"/>
    <mergeCell ref="A35:D35"/>
    <mergeCell ref="A37:D37"/>
    <mergeCell ref="A24:D24"/>
    <mergeCell ref="A26:D26"/>
    <mergeCell ref="A28:D28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8" t="s">
        <v>71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58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8" t="s">
        <v>72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73</v>
      </c>
      <c r="B6" s="28">
        <v>30000</v>
      </c>
      <c r="C6" s="7">
        <v>8991</v>
      </c>
      <c r="D6" s="9">
        <f>B6-C6</f>
        <v>21009</v>
      </c>
    </row>
    <row r="7" spans="1:4" ht="12.75">
      <c r="A7" s="27" t="s">
        <v>4</v>
      </c>
      <c r="B7" s="29">
        <f>SUM(B6:B6)</f>
        <v>30000</v>
      </c>
      <c r="C7" s="29">
        <f>SUM(C6:C6)</f>
        <v>8991</v>
      </c>
      <c r="D7" s="29">
        <f>SUM(D6:D6)</f>
        <v>21009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3"/>
  <dimension ref="A1:E37"/>
  <sheetViews>
    <sheetView tabSelected="1" view="pageBreakPreview" zoomScaleSheetLayoutView="100" workbookViewId="0" topLeftCell="A1">
      <pane ySplit="4" topLeftCell="BM21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8" t="s">
        <v>74</v>
      </c>
      <c r="B1" s="48"/>
      <c r="C1" s="48"/>
      <c r="D1" s="48"/>
    </row>
    <row r="2" spans="1:5" ht="26.25" customHeight="1">
      <c r="A2" s="49" t="s">
        <v>169</v>
      </c>
      <c r="B2" s="49"/>
      <c r="C2" s="49"/>
      <c r="D2" s="49"/>
      <c r="E2" s="6"/>
    </row>
    <row r="3" spans="1:4" ht="12.75" customHeight="1">
      <c r="A3" s="46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7"/>
      <c r="B4" s="12" t="s">
        <v>3</v>
      </c>
      <c r="C4" s="12" t="s">
        <v>2</v>
      </c>
      <c r="D4" s="12" t="s">
        <v>8</v>
      </c>
    </row>
    <row r="5" spans="1:4" ht="21.75" customHeight="1">
      <c r="A5" s="63" t="s">
        <v>75</v>
      </c>
      <c r="B5" s="7">
        <v>426984</v>
      </c>
      <c r="C5" s="28">
        <v>364923.88</v>
      </c>
      <c r="D5" s="30">
        <f>B5-C5</f>
        <v>62060.119999999995</v>
      </c>
    </row>
    <row r="6" spans="1:4" ht="14.25" customHeight="1">
      <c r="A6" s="64"/>
      <c r="B6" s="7">
        <v>35000</v>
      </c>
      <c r="C6" s="28">
        <v>18062.32</v>
      </c>
      <c r="D6" s="30">
        <f aca="true" t="shared" si="0" ref="D6:D31">B6-C6</f>
        <v>16937.68</v>
      </c>
    </row>
    <row r="7" spans="1:4" ht="33.75" customHeight="1">
      <c r="A7" s="16" t="s">
        <v>76</v>
      </c>
      <c r="B7" s="7">
        <v>386550</v>
      </c>
      <c r="C7" s="28">
        <v>131406.94</v>
      </c>
      <c r="D7" s="30">
        <f t="shared" si="0"/>
        <v>255143.06</v>
      </c>
    </row>
    <row r="8" spans="1:4" ht="33.75">
      <c r="A8" s="16" t="s">
        <v>77</v>
      </c>
      <c r="B8" s="7">
        <v>50910</v>
      </c>
      <c r="C8" s="28">
        <v>47447.25</v>
      </c>
      <c r="D8" s="30">
        <f t="shared" si="0"/>
        <v>3462.75</v>
      </c>
    </row>
    <row r="9" spans="1:4" ht="23.25" customHeight="1">
      <c r="A9" s="16" t="s">
        <v>78</v>
      </c>
      <c r="B9" s="35">
        <v>40840</v>
      </c>
      <c r="C9" s="28">
        <v>40412.87</v>
      </c>
      <c r="D9" s="30">
        <f t="shared" si="0"/>
        <v>427.1299999999974</v>
      </c>
    </row>
    <row r="10" spans="1:4" ht="26.25" customHeight="1">
      <c r="A10" s="16" t="s">
        <v>79</v>
      </c>
      <c r="B10" s="35">
        <v>141080</v>
      </c>
      <c r="C10" s="28">
        <v>32144.86</v>
      </c>
      <c r="D10" s="30">
        <f t="shared" si="0"/>
        <v>108935.14</v>
      </c>
    </row>
    <row r="11" spans="1:4" ht="13.5" customHeight="1">
      <c r="A11" s="16" t="s">
        <v>80</v>
      </c>
      <c r="B11" s="7">
        <v>22200</v>
      </c>
      <c r="C11" s="28">
        <v>6088.33</v>
      </c>
      <c r="D11" s="30">
        <f t="shared" si="0"/>
        <v>16111.67</v>
      </c>
    </row>
    <row r="12" spans="1:4" ht="33.75" customHeight="1">
      <c r="A12" s="16" t="s">
        <v>81</v>
      </c>
      <c r="B12" s="7">
        <v>72200</v>
      </c>
      <c r="C12" s="28">
        <v>59579.4</v>
      </c>
      <c r="D12" s="30">
        <f t="shared" si="0"/>
        <v>12620.599999999999</v>
      </c>
    </row>
    <row r="13" spans="1:4" ht="24" customHeight="1">
      <c r="A13" s="16" t="s">
        <v>82</v>
      </c>
      <c r="B13" s="7">
        <v>64610</v>
      </c>
      <c r="C13" s="28">
        <v>32717.87</v>
      </c>
      <c r="D13" s="30">
        <f t="shared" si="0"/>
        <v>31892.13</v>
      </c>
    </row>
    <row r="14" spans="1:4" ht="22.5">
      <c r="A14" s="16" t="s">
        <v>83</v>
      </c>
      <c r="B14" s="7">
        <v>57800</v>
      </c>
      <c r="C14" s="28">
        <v>17744.26</v>
      </c>
      <c r="D14" s="30">
        <f t="shared" si="0"/>
        <v>40055.740000000005</v>
      </c>
    </row>
    <row r="15" spans="1:4" ht="22.5">
      <c r="A15" s="16" t="s">
        <v>84</v>
      </c>
      <c r="B15" s="7">
        <v>52020</v>
      </c>
      <c r="C15" s="28">
        <v>39918.35</v>
      </c>
      <c r="D15" s="30">
        <f t="shared" si="0"/>
        <v>12101.650000000001</v>
      </c>
    </row>
    <row r="16" spans="1:4" ht="22.5">
      <c r="A16" s="16" t="s">
        <v>85</v>
      </c>
      <c r="B16" s="35">
        <v>97700</v>
      </c>
      <c r="C16" s="28">
        <v>74592.38</v>
      </c>
      <c r="D16" s="30">
        <f t="shared" si="0"/>
        <v>23107.619999999995</v>
      </c>
    </row>
    <row r="17" spans="1:4" ht="23.25" customHeight="1">
      <c r="A17" s="16" t="s">
        <v>86</v>
      </c>
      <c r="B17" s="7">
        <v>213416</v>
      </c>
      <c r="C17" s="28">
        <v>64449.18</v>
      </c>
      <c r="D17" s="30">
        <f t="shared" si="0"/>
        <v>148966.82</v>
      </c>
    </row>
    <row r="18" spans="1:4" ht="34.5" customHeight="1">
      <c r="A18" s="16" t="s">
        <v>87</v>
      </c>
      <c r="B18" s="7">
        <v>159660</v>
      </c>
      <c r="C18" s="28">
        <v>46740</v>
      </c>
      <c r="D18" s="30">
        <f t="shared" si="0"/>
        <v>112920</v>
      </c>
    </row>
    <row r="19" spans="1:4" ht="24" customHeight="1">
      <c r="A19" s="16" t="s">
        <v>88</v>
      </c>
      <c r="B19" s="7">
        <v>111200</v>
      </c>
      <c r="C19" s="28">
        <v>95115.39</v>
      </c>
      <c r="D19" s="30">
        <f t="shared" si="0"/>
        <v>16084.61</v>
      </c>
    </row>
    <row r="20" spans="1:4" ht="33.75">
      <c r="A20" s="16" t="s">
        <v>89</v>
      </c>
      <c r="B20" s="7">
        <v>116985</v>
      </c>
      <c r="C20" s="28">
        <v>41076.27</v>
      </c>
      <c r="D20" s="30">
        <f t="shared" si="0"/>
        <v>75908.73000000001</v>
      </c>
    </row>
    <row r="21" spans="1:4" ht="22.5">
      <c r="A21" s="16" t="s">
        <v>90</v>
      </c>
      <c r="B21" s="7">
        <v>47000</v>
      </c>
      <c r="C21" s="28">
        <v>17227.92</v>
      </c>
      <c r="D21" s="30">
        <f t="shared" si="0"/>
        <v>29772.08</v>
      </c>
    </row>
    <row r="22" spans="1:4" ht="23.25" customHeight="1">
      <c r="A22" s="16" t="s">
        <v>91</v>
      </c>
      <c r="B22" s="7">
        <v>150000</v>
      </c>
      <c r="C22" s="28">
        <v>135879.47</v>
      </c>
      <c r="D22" s="30">
        <f t="shared" si="0"/>
        <v>14120.529999999999</v>
      </c>
    </row>
    <row r="23" spans="1:4" ht="22.5">
      <c r="A23" s="16" t="s">
        <v>92</v>
      </c>
      <c r="B23" s="7">
        <v>555600</v>
      </c>
      <c r="C23" s="28">
        <v>205359.75</v>
      </c>
      <c r="D23" s="30">
        <f t="shared" si="0"/>
        <v>350240.25</v>
      </c>
    </row>
    <row r="24" spans="1:4" ht="25.5" customHeight="1">
      <c r="A24" s="16" t="s">
        <v>93</v>
      </c>
      <c r="B24" s="7">
        <v>97071</v>
      </c>
      <c r="C24" s="28">
        <v>95375.5</v>
      </c>
      <c r="D24" s="30">
        <f t="shared" si="0"/>
        <v>1695.5</v>
      </c>
    </row>
    <row r="25" spans="1:4" ht="21" customHeight="1">
      <c r="A25" s="16" t="s">
        <v>94</v>
      </c>
      <c r="B25" s="7">
        <v>209237</v>
      </c>
      <c r="C25" s="28">
        <v>46664.01</v>
      </c>
      <c r="D25" s="30">
        <f t="shared" si="0"/>
        <v>162572.99</v>
      </c>
    </row>
    <row r="26" spans="1:4" ht="23.25" customHeight="1">
      <c r="A26" s="16" t="s">
        <v>95</v>
      </c>
      <c r="B26" s="7">
        <v>39601</v>
      </c>
      <c r="C26" s="28">
        <v>10001.44</v>
      </c>
      <c r="D26" s="30">
        <f t="shared" si="0"/>
        <v>29599.559999999998</v>
      </c>
    </row>
    <row r="27" spans="1:4" ht="33.75">
      <c r="A27" s="16" t="s">
        <v>96</v>
      </c>
      <c r="B27" s="7">
        <v>80000</v>
      </c>
      <c r="C27" s="28">
        <v>71260.3</v>
      </c>
      <c r="D27" s="30">
        <f t="shared" si="0"/>
        <v>8739.699999999997</v>
      </c>
    </row>
    <row r="28" spans="1:4" ht="33.75">
      <c r="A28" s="16" t="s">
        <v>97</v>
      </c>
      <c r="B28" s="7">
        <v>13895</v>
      </c>
      <c r="C28" s="28">
        <v>12287.2</v>
      </c>
      <c r="D28" s="30">
        <f t="shared" si="0"/>
        <v>1607.7999999999993</v>
      </c>
    </row>
    <row r="29" spans="1:4" ht="22.5">
      <c r="A29" s="16" t="s">
        <v>98</v>
      </c>
      <c r="B29" s="7">
        <v>340400</v>
      </c>
      <c r="C29" s="28">
        <v>192580.34</v>
      </c>
      <c r="D29" s="30">
        <f t="shared" si="0"/>
        <v>147819.66</v>
      </c>
    </row>
    <row r="30" spans="1:4" ht="23.25" customHeight="1">
      <c r="A30" s="16" t="s">
        <v>99</v>
      </c>
      <c r="B30" s="7">
        <v>67315</v>
      </c>
      <c r="C30" s="28">
        <v>19497</v>
      </c>
      <c r="D30" s="30">
        <f t="shared" si="0"/>
        <v>47818</v>
      </c>
    </row>
    <row r="31" spans="1:4" ht="16.5" customHeight="1">
      <c r="A31" s="16" t="s">
        <v>165</v>
      </c>
      <c r="B31" s="7">
        <v>555600</v>
      </c>
      <c r="C31" s="28">
        <v>152784</v>
      </c>
      <c r="D31" s="30">
        <f t="shared" si="0"/>
        <v>402816</v>
      </c>
    </row>
    <row r="32" spans="1:4" ht="12.75">
      <c r="A32" s="27" t="s">
        <v>4</v>
      </c>
      <c r="B32" s="29">
        <f>SUM(B5:B31)</f>
        <v>4204874</v>
      </c>
      <c r="C32" s="29">
        <f>SUM(C5:C31)</f>
        <v>2071336.48</v>
      </c>
      <c r="D32" s="29">
        <f>SUM(D5:D31)</f>
        <v>2133537.52</v>
      </c>
    </row>
    <row r="33" ht="12.75">
      <c r="B33" s="14"/>
    </row>
    <row r="34" spans="1:2" ht="12.75">
      <c r="A34" s="1"/>
      <c r="B34" s="14"/>
    </row>
    <row r="35" spans="1:2" ht="12.75">
      <c r="A35" s="1"/>
      <c r="B35" s="14"/>
    </row>
    <row r="36" ht="12.75">
      <c r="A36" s="1"/>
    </row>
    <row r="37" ht="12.75">
      <c r="B37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5"/>
  <dimension ref="A1:E37"/>
  <sheetViews>
    <sheetView view="pageBreakPreview" zoomScaleSheetLayoutView="100" workbookViewId="0" topLeftCell="A1">
      <pane ySplit="5" topLeftCell="BM27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50.75390625" style="0" customWidth="1"/>
    <col min="2" max="2" width="13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5" t="s">
        <v>131</v>
      </c>
      <c r="B1" s="65"/>
      <c r="C1" s="65"/>
      <c r="D1" s="65"/>
    </row>
    <row r="2" spans="1:4" ht="15.75" customHeight="1">
      <c r="A2" s="50" t="s">
        <v>132</v>
      </c>
      <c r="B2" s="50"/>
      <c r="C2" s="50"/>
      <c r="D2" s="50"/>
    </row>
    <row r="3" spans="1:5" ht="16.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133</v>
      </c>
      <c r="B6" s="35">
        <v>3342849</v>
      </c>
      <c r="C6" s="28">
        <v>2003787.8</v>
      </c>
      <c r="D6" s="30">
        <f>B6-C6</f>
        <v>1339061.2</v>
      </c>
    </row>
    <row r="7" spans="1:4" ht="33.75">
      <c r="A7" s="13" t="s">
        <v>134</v>
      </c>
      <c r="B7" s="35">
        <v>2978893</v>
      </c>
      <c r="C7" s="28">
        <v>2463198.56</v>
      </c>
      <c r="D7" s="30">
        <f aca="true" t="shared" si="0" ref="D7:D31">B7-C7</f>
        <v>515694.43999999994</v>
      </c>
    </row>
    <row r="8" spans="1:4" ht="33.75">
      <c r="A8" s="13" t="s">
        <v>77</v>
      </c>
      <c r="B8" s="35">
        <v>427133</v>
      </c>
      <c r="C8" s="28">
        <v>427025.15</v>
      </c>
      <c r="D8" s="30">
        <f t="shared" si="0"/>
        <v>107.84999999997672</v>
      </c>
    </row>
    <row r="9" spans="1:4" ht="21" customHeight="1">
      <c r="A9" s="13" t="s">
        <v>78</v>
      </c>
      <c r="B9" s="35">
        <v>364148</v>
      </c>
      <c r="C9" s="28">
        <v>363715.8</v>
      </c>
      <c r="D9" s="30">
        <f t="shared" si="0"/>
        <v>432.20000000001164</v>
      </c>
    </row>
    <row r="10" spans="1:4" ht="21.75" customHeight="1">
      <c r="A10" s="13" t="s">
        <v>135</v>
      </c>
      <c r="B10" s="35">
        <v>1269739</v>
      </c>
      <c r="C10" s="28">
        <v>289310.76</v>
      </c>
      <c r="D10" s="30">
        <f t="shared" si="0"/>
        <v>980428.24</v>
      </c>
    </row>
    <row r="11" spans="1:4" ht="12" customHeight="1">
      <c r="A11" s="13" t="s">
        <v>80</v>
      </c>
      <c r="B11" s="35">
        <v>199472</v>
      </c>
      <c r="C11" s="28">
        <v>54797.97</v>
      </c>
      <c r="D11" s="30">
        <f t="shared" si="0"/>
        <v>144674.03</v>
      </c>
    </row>
    <row r="12" spans="1:4" ht="33.75" customHeight="1">
      <c r="A12" s="13" t="s">
        <v>136</v>
      </c>
      <c r="B12" s="35">
        <v>649287</v>
      </c>
      <c r="C12" s="28">
        <v>536215.59</v>
      </c>
      <c r="D12" s="30">
        <f t="shared" si="0"/>
        <v>113071.41000000003</v>
      </c>
    </row>
    <row r="13" spans="1:4" ht="33.75">
      <c r="A13" s="13" t="s">
        <v>82</v>
      </c>
      <c r="B13" s="7">
        <v>581467</v>
      </c>
      <c r="C13" s="28">
        <v>294461.81</v>
      </c>
      <c r="D13" s="30">
        <f t="shared" si="0"/>
        <v>287005.19</v>
      </c>
    </row>
    <row r="14" spans="1:4" ht="22.5">
      <c r="A14" s="13" t="s">
        <v>83</v>
      </c>
      <c r="B14" s="35">
        <v>535606</v>
      </c>
      <c r="C14" s="28">
        <v>159705.37</v>
      </c>
      <c r="D14" s="30">
        <f t="shared" si="0"/>
        <v>375900.63</v>
      </c>
    </row>
    <row r="15" spans="1:4" ht="22.5">
      <c r="A15" s="13" t="s">
        <v>84</v>
      </c>
      <c r="B15" s="35">
        <v>468119</v>
      </c>
      <c r="C15" s="28">
        <v>359273.13</v>
      </c>
      <c r="D15" s="30">
        <f t="shared" si="0"/>
        <v>108845.87</v>
      </c>
    </row>
    <row r="16" spans="1:4" ht="22.5">
      <c r="A16" s="13" t="s">
        <v>85</v>
      </c>
      <c r="B16" s="7">
        <v>879067</v>
      </c>
      <c r="C16" s="28">
        <v>671331.41</v>
      </c>
      <c r="D16" s="30">
        <f t="shared" si="0"/>
        <v>207735.58999999997</v>
      </c>
    </row>
    <row r="17" spans="1:4" ht="23.25" customHeight="1">
      <c r="A17" s="13" t="s">
        <v>86</v>
      </c>
      <c r="B17" s="35">
        <v>2868041</v>
      </c>
      <c r="C17" s="28">
        <v>580044.65</v>
      </c>
      <c r="D17" s="30">
        <f t="shared" si="0"/>
        <v>2287996.35</v>
      </c>
    </row>
    <row r="18" spans="1:4" ht="33" customHeight="1">
      <c r="A18" s="13" t="s">
        <v>137</v>
      </c>
      <c r="B18" s="35">
        <v>936940</v>
      </c>
      <c r="C18" s="28">
        <v>420664</v>
      </c>
      <c r="D18" s="30">
        <f t="shared" si="0"/>
        <v>516276</v>
      </c>
    </row>
    <row r="19" spans="1:4" ht="23.25" customHeight="1">
      <c r="A19" s="13" t="s">
        <v>88</v>
      </c>
      <c r="B19" s="35">
        <v>1000000</v>
      </c>
      <c r="C19" s="28">
        <v>856040.51</v>
      </c>
      <c r="D19" s="30">
        <f t="shared" si="0"/>
        <v>143959.49</v>
      </c>
    </row>
    <row r="20" spans="1:4" ht="33.75">
      <c r="A20" s="13" t="s">
        <v>138</v>
      </c>
      <c r="B20" s="35">
        <v>1052863</v>
      </c>
      <c r="C20" s="28">
        <v>369694.29</v>
      </c>
      <c r="D20" s="30">
        <f t="shared" si="0"/>
        <v>683168.71</v>
      </c>
    </row>
    <row r="21" spans="1:4" ht="22.5">
      <c r="A21" s="13" t="s">
        <v>90</v>
      </c>
      <c r="B21" s="7">
        <v>385352</v>
      </c>
      <c r="C21" s="28">
        <v>155053.3</v>
      </c>
      <c r="D21" s="30">
        <f t="shared" si="0"/>
        <v>230298.7</v>
      </c>
    </row>
    <row r="22" spans="1:4" ht="22.5">
      <c r="A22" s="13" t="s">
        <v>91</v>
      </c>
      <c r="B22" s="35">
        <v>1349939</v>
      </c>
      <c r="C22" s="28">
        <v>1222915.2</v>
      </c>
      <c r="D22" s="30">
        <f t="shared" si="0"/>
        <v>127023.80000000005</v>
      </c>
    </row>
    <row r="23" spans="1:4" ht="22.5">
      <c r="A23" s="13" t="s">
        <v>139</v>
      </c>
      <c r="B23" s="35">
        <v>5000000</v>
      </c>
      <c r="C23" s="28">
        <v>1848237.8</v>
      </c>
      <c r="D23" s="30">
        <f t="shared" si="0"/>
        <v>3151762.2</v>
      </c>
    </row>
    <row r="24" spans="1:4" ht="22.5" customHeight="1">
      <c r="A24" s="13" t="s">
        <v>93</v>
      </c>
      <c r="B24" s="7">
        <v>873548</v>
      </c>
      <c r="C24" s="28">
        <v>858379.5</v>
      </c>
      <c r="D24" s="30">
        <f t="shared" si="0"/>
        <v>15168.5</v>
      </c>
    </row>
    <row r="25" spans="1:4" ht="21" customHeight="1">
      <c r="A25" s="13" t="s">
        <v>94</v>
      </c>
      <c r="B25" s="35">
        <v>1871253</v>
      </c>
      <c r="C25" s="28">
        <v>419978.06</v>
      </c>
      <c r="D25" s="30">
        <f t="shared" si="0"/>
        <v>1451274.94</v>
      </c>
    </row>
    <row r="26" spans="1:4" ht="21.75" customHeight="1">
      <c r="A26" s="13" t="s">
        <v>95</v>
      </c>
      <c r="B26" s="35">
        <v>356404</v>
      </c>
      <c r="C26" s="28">
        <v>86012.27</v>
      </c>
      <c r="D26" s="30">
        <f t="shared" si="0"/>
        <v>270391.73</v>
      </c>
    </row>
    <row r="27" spans="1:4" ht="33.75">
      <c r="A27" s="13" t="s">
        <v>96</v>
      </c>
      <c r="B27" s="35">
        <v>681629</v>
      </c>
      <c r="C27" s="28">
        <v>641342.7</v>
      </c>
      <c r="D27" s="30">
        <f t="shared" si="0"/>
        <v>40286.30000000005</v>
      </c>
    </row>
    <row r="28" spans="1:4" ht="33.75">
      <c r="A28" s="13" t="s">
        <v>97</v>
      </c>
      <c r="B28" s="7">
        <v>125059</v>
      </c>
      <c r="C28" s="28">
        <v>110584.8</v>
      </c>
      <c r="D28" s="30">
        <f t="shared" si="0"/>
        <v>14474.199999999997</v>
      </c>
    </row>
    <row r="29" spans="1:4" ht="22.5">
      <c r="A29" s="13" t="s">
        <v>98</v>
      </c>
      <c r="B29" s="35">
        <v>2647142</v>
      </c>
      <c r="C29" s="28">
        <v>1733224.07</v>
      </c>
      <c r="D29" s="30">
        <f t="shared" si="0"/>
        <v>913917.9299999999</v>
      </c>
    </row>
    <row r="30" spans="1:4" ht="22.5">
      <c r="A30" s="13" t="s">
        <v>140</v>
      </c>
      <c r="B30" s="35">
        <v>605830</v>
      </c>
      <c r="C30" s="28">
        <v>175479</v>
      </c>
      <c r="D30" s="30">
        <f t="shared" si="0"/>
        <v>430351</v>
      </c>
    </row>
    <row r="31" spans="1:4" ht="12.75">
      <c r="A31" s="40" t="s">
        <v>165</v>
      </c>
      <c r="B31" s="35">
        <v>5000000</v>
      </c>
      <c r="C31" s="28">
        <v>1375057</v>
      </c>
      <c r="D31" s="30">
        <f t="shared" si="0"/>
        <v>3624943</v>
      </c>
    </row>
    <row r="32" spans="1:4" ht="12.75">
      <c r="A32" s="27" t="s">
        <v>4</v>
      </c>
      <c r="B32" s="29">
        <f>SUM(B6:B31)</f>
        <v>36449780</v>
      </c>
      <c r="C32" s="29">
        <f>SUM(C6:C31)</f>
        <v>18475530.5</v>
      </c>
      <c r="D32" s="29">
        <f>SUM(D6:D31)</f>
        <v>17974249.5</v>
      </c>
    </row>
    <row r="33" ht="12.75">
      <c r="B33" s="14"/>
    </row>
    <row r="34" spans="1:2" ht="12.75">
      <c r="A34" s="1"/>
      <c r="B34" s="14"/>
    </row>
    <row r="35" spans="1:2" ht="12.75">
      <c r="A35" s="1"/>
      <c r="B35" s="14"/>
    </row>
    <row r="36" ht="12.75">
      <c r="A36" s="1"/>
    </row>
    <row r="37" ht="12.75">
      <c r="B37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4"/>
  <dimension ref="A1:E57"/>
  <sheetViews>
    <sheetView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6" sqref="C6:C5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8" t="s">
        <v>100</v>
      </c>
      <c r="B1" s="48"/>
      <c r="C1" s="48"/>
      <c r="D1" s="48"/>
    </row>
    <row r="2" spans="1:5" ht="20.25" customHeight="1">
      <c r="A2" s="49" t="s">
        <v>169</v>
      </c>
      <c r="B2" s="49"/>
      <c r="C2" s="49"/>
      <c r="D2" s="49"/>
      <c r="E2" s="6"/>
    </row>
    <row r="3" spans="1:4" ht="12.75" customHeight="1">
      <c r="A3" s="46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7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102</v>
      </c>
      <c r="B5" s="31"/>
      <c r="C5" s="32"/>
      <c r="D5" s="32"/>
    </row>
    <row r="6" spans="1:4" ht="33.75">
      <c r="A6" s="13" t="s">
        <v>101</v>
      </c>
      <c r="B6" s="7">
        <v>179700</v>
      </c>
      <c r="C6" s="28">
        <v>53356.79</v>
      </c>
      <c r="D6" s="30">
        <f>B6-C6</f>
        <v>126343.20999999999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103</v>
      </c>
      <c r="B8" s="7">
        <v>97700</v>
      </c>
      <c r="C8" s="28">
        <v>29705.28</v>
      </c>
      <c r="D8" s="30">
        <f>B8-C8</f>
        <v>67994.72</v>
      </c>
    </row>
    <row r="9" spans="1:4" ht="12.75">
      <c r="A9" s="37" t="s">
        <v>104</v>
      </c>
      <c r="B9" s="31"/>
      <c r="C9" s="31"/>
      <c r="D9" s="33"/>
    </row>
    <row r="10" spans="1:4" ht="33.75" customHeight="1">
      <c r="A10" s="13" t="s">
        <v>105</v>
      </c>
      <c r="B10" s="7">
        <v>179700</v>
      </c>
      <c r="C10" s="28">
        <v>53356.79</v>
      </c>
      <c r="D10" s="30">
        <f>B10-C10</f>
        <v>126343.20999999999</v>
      </c>
    </row>
    <row r="11" spans="1:4" ht="33.75">
      <c r="A11" s="13" t="s">
        <v>106</v>
      </c>
      <c r="B11" s="7">
        <v>97700</v>
      </c>
      <c r="C11" s="28">
        <v>29705.28</v>
      </c>
      <c r="D11" s="30">
        <f aca="true" t="shared" si="0" ref="D11:D18">B11-C11</f>
        <v>67994.72</v>
      </c>
    </row>
    <row r="12" spans="1:4" ht="33.75">
      <c r="A12" s="13" t="s">
        <v>107</v>
      </c>
      <c r="B12" s="7">
        <v>97700</v>
      </c>
      <c r="C12" s="28">
        <v>29705.28</v>
      </c>
      <c r="D12" s="30">
        <f t="shared" si="0"/>
        <v>67994.72</v>
      </c>
    </row>
    <row r="13" spans="1:4" ht="33.75">
      <c r="A13" s="13" t="s">
        <v>108</v>
      </c>
      <c r="B13" s="7">
        <v>108300</v>
      </c>
      <c r="C13" s="28">
        <v>32666.69</v>
      </c>
      <c r="D13" s="30">
        <f t="shared" si="0"/>
        <v>75633.31</v>
      </c>
    </row>
    <row r="14" spans="1:4" ht="33.75">
      <c r="A14" s="13" t="s">
        <v>148</v>
      </c>
      <c r="B14" s="7">
        <v>108300</v>
      </c>
      <c r="C14" s="28">
        <v>32666.69</v>
      </c>
      <c r="D14" s="30">
        <f t="shared" si="0"/>
        <v>75633.31</v>
      </c>
    </row>
    <row r="15" spans="1:4" ht="45">
      <c r="A15" s="13" t="s">
        <v>142</v>
      </c>
      <c r="B15" s="35">
        <v>1112969</v>
      </c>
      <c r="C15" s="28">
        <v>231858.13</v>
      </c>
      <c r="D15" s="30">
        <f t="shared" si="0"/>
        <v>881110.87</v>
      </c>
    </row>
    <row r="16" spans="1:4" ht="56.25">
      <c r="A16" s="13" t="s">
        <v>149</v>
      </c>
      <c r="B16" s="35">
        <v>433331</v>
      </c>
      <c r="C16" s="28">
        <v>167891.63</v>
      </c>
      <c r="D16" s="30">
        <f t="shared" si="0"/>
        <v>265439.37</v>
      </c>
    </row>
    <row r="17" spans="1:4" ht="33.75">
      <c r="A17" s="13" t="s">
        <v>150</v>
      </c>
      <c r="B17" s="7">
        <v>97700</v>
      </c>
      <c r="C17" s="28">
        <v>29705.28</v>
      </c>
      <c r="D17" s="30">
        <f t="shared" si="0"/>
        <v>67994.72</v>
      </c>
    </row>
    <row r="18" spans="1:4" ht="33.75">
      <c r="A18" s="13" t="s">
        <v>112</v>
      </c>
      <c r="B18" s="7">
        <v>97700</v>
      </c>
      <c r="C18" s="28">
        <v>29705.28</v>
      </c>
      <c r="D18" s="30">
        <f t="shared" si="0"/>
        <v>67994.72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113</v>
      </c>
      <c r="B20" s="7">
        <v>179700</v>
      </c>
      <c r="C20" s="28">
        <v>52538.11</v>
      </c>
      <c r="D20" s="30">
        <f>B20-C20</f>
        <v>127161.89</v>
      </c>
    </row>
    <row r="21" spans="1:4" ht="33.75">
      <c r="A21" s="13" t="s">
        <v>114</v>
      </c>
      <c r="B21" s="7">
        <v>59900</v>
      </c>
      <c r="C21" s="28">
        <v>18656.01</v>
      </c>
      <c r="D21" s="30">
        <f aca="true" t="shared" si="1" ref="D21:D30">B21-C21</f>
        <v>41243.990000000005</v>
      </c>
    </row>
    <row r="22" spans="1:4" ht="24" customHeight="1">
      <c r="A22" s="13" t="s">
        <v>115</v>
      </c>
      <c r="B22" s="7">
        <v>108300</v>
      </c>
      <c r="C22" s="28">
        <v>26295.73</v>
      </c>
      <c r="D22" s="30">
        <f t="shared" si="1"/>
        <v>82004.27</v>
      </c>
    </row>
    <row r="23" spans="1:4" ht="33.75">
      <c r="A23" s="13" t="s">
        <v>116</v>
      </c>
      <c r="B23" s="7">
        <v>97700</v>
      </c>
      <c r="C23" s="28">
        <v>29705.28</v>
      </c>
      <c r="D23" s="30">
        <f t="shared" si="1"/>
        <v>67994.72</v>
      </c>
    </row>
    <row r="24" spans="1:4" ht="33.75">
      <c r="A24" s="13" t="s">
        <v>117</v>
      </c>
      <c r="B24" s="7">
        <v>97700</v>
      </c>
      <c r="C24" s="7">
        <v>29705.28</v>
      </c>
      <c r="D24" s="30">
        <f t="shared" si="1"/>
        <v>67994.72</v>
      </c>
    </row>
    <row r="25" spans="1:4" ht="22.5">
      <c r="A25" s="13" t="s">
        <v>143</v>
      </c>
      <c r="B25" s="7">
        <v>97700</v>
      </c>
      <c r="C25" s="7">
        <v>97700</v>
      </c>
      <c r="D25" s="30">
        <f t="shared" si="1"/>
        <v>0</v>
      </c>
    </row>
    <row r="26" spans="1:4" ht="45">
      <c r="A26" s="13" t="s">
        <v>118</v>
      </c>
      <c r="B26" s="7">
        <v>97700</v>
      </c>
      <c r="C26" s="7">
        <v>29705.28</v>
      </c>
      <c r="D26" s="30">
        <f t="shared" si="1"/>
        <v>67994.72</v>
      </c>
    </row>
    <row r="27" spans="1:4" ht="33.75">
      <c r="A27" s="13" t="s">
        <v>144</v>
      </c>
      <c r="B27" s="7">
        <v>150600</v>
      </c>
      <c r="C27" s="7">
        <v>55002.24</v>
      </c>
      <c r="D27" s="30">
        <f t="shared" si="1"/>
        <v>95597.76000000001</v>
      </c>
    </row>
    <row r="28" spans="1:4" ht="45">
      <c r="A28" s="13" t="s">
        <v>119</v>
      </c>
      <c r="B28" s="7">
        <v>399100</v>
      </c>
      <c r="C28" s="7">
        <v>389178.9</v>
      </c>
      <c r="D28" s="30">
        <f t="shared" si="1"/>
        <v>9921.099999999977</v>
      </c>
    </row>
    <row r="29" spans="1:4" ht="33.75">
      <c r="A29" s="13" t="s">
        <v>120</v>
      </c>
      <c r="B29" s="7">
        <v>59400</v>
      </c>
      <c r="C29" s="7">
        <v>18797.63</v>
      </c>
      <c r="D29" s="30">
        <f t="shared" si="1"/>
        <v>40602.369999999995</v>
      </c>
    </row>
    <row r="30" spans="1:4" ht="33.75">
      <c r="A30" s="13" t="s">
        <v>121</v>
      </c>
      <c r="B30" s="7">
        <v>59400</v>
      </c>
      <c r="C30" s="7">
        <v>18797.63</v>
      </c>
      <c r="D30" s="30">
        <f t="shared" si="1"/>
        <v>40602.369999999995</v>
      </c>
    </row>
    <row r="31" spans="1:4" ht="12.75">
      <c r="A31" s="36" t="s">
        <v>46</v>
      </c>
      <c r="B31" s="38"/>
      <c r="C31" s="31"/>
      <c r="D31" s="33"/>
    </row>
    <row r="32" spans="1:4" ht="23.25" customHeight="1">
      <c r="A32" s="13" t="s">
        <v>122</v>
      </c>
      <c r="B32" s="7">
        <v>838000</v>
      </c>
      <c r="C32" s="28">
        <v>774292.8</v>
      </c>
      <c r="D32" s="30">
        <f>B32-C32</f>
        <v>63707.19999999995</v>
      </c>
    </row>
    <row r="33" spans="1:4" ht="12.75">
      <c r="A33" s="36" t="s">
        <v>123</v>
      </c>
      <c r="B33" s="31"/>
      <c r="C33" s="31"/>
      <c r="D33" s="33"/>
    </row>
    <row r="34" spans="1:4" ht="33.75">
      <c r="A34" s="13" t="s">
        <v>124</v>
      </c>
      <c r="B34" s="35">
        <v>179700</v>
      </c>
      <c r="C34" s="28">
        <v>52538.11</v>
      </c>
      <c r="D34" s="30">
        <f>B34-C34</f>
        <v>127161.89</v>
      </c>
    </row>
    <row r="35" spans="1:4" ht="33.75">
      <c r="A35" s="13" t="s">
        <v>125</v>
      </c>
      <c r="B35" s="35">
        <v>59400</v>
      </c>
      <c r="C35" s="28">
        <v>18656.01</v>
      </c>
      <c r="D35" s="30">
        <f aca="true" t="shared" si="2" ref="D35:D51">B35-C35</f>
        <v>40743.990000000005</v>
      </c>
    </row>
    <row r="36" spans="1:4" ht="21.75" customHeight="1">
      <c r="A36" s="13" t="s">
        <v>126</v>
      </c>
      <c r="B36" s="35">
        <v>59400</v>
      </c>
      <c r="C36" s="28">
        <v>18656.01</v>
      </c>
      <c r="D36" s="30">
        <f t="shared" si="2"/>
        <v>40743.990000000005</v>
      </c>
    </row>
    <row r="37" spans="1:4" ht="23.25" customHeight="1">
      <c r="A37" s="13" t="s">
        <v>127</v>
      </c>
      <c r="B37" s="35">
        <v>97700</v>
      </c>
      <c r="C37" s="28">
        <v>29239.68</v>
      </c>
      <c r="D37" s="30">
        <f t="shared" si="2"/>
        <v>68460.32</v>
      </c>
    </row>
    <row r="38" spans="1:4" ht="23.25" customHeight="1">
      <c r="A38" s="13" t="s">
        <v>128</v>
      </c>
      <c r="B38" s="35">
        <v>108300</v>
      </c>
      <c r="C38" s="28">
        <v>32211.76</v>
      </c>
      <c r="D38" s="30">
        <f t="shared" si="2"/>
        <v>76088.24</v>
      </c>
    </row>
    <row r="39" spans="1:4" ht="22.5" customHeight="1">
      <c r="A39" s="13" t="s">
        <v>128</v>
      </c>
      <c r="B39" s="35">
        <v>108300</v>
      </c>
      <c r="C39" s="28">
        <v>32211.76</v>
      </c>
      <c r="D39" s="30">
        <f t="shared" si="2"/>
        <v>76088.24</v>
      </c>
    </row>
    <row r="40" spans="1:4" ht="23.25" customHeight="1">
      <c r="A40" s="13" t="s">
        <v>129</v>
      </c>
      <c r="B40" s="7">
        <v>705200</v>
      </c>
      <c r="C40" s="7">
        <v>190725.28</v>
      </c>
      <c r="D40" s="30">
        <f t="shared" si="2"/>
        <v>514474.72</v>
      </c>
    </row>
    <row r="41" spans="1:4" ht="22.5">
      <c r="A41" s="13" t="s">
        <v>130</v>
      </c>
      <c r="B41" s="35">
        <v>179700</v>
      </c>
      <c r="C41" s="7">
        <v>52538.11</v>
      </c>
      <c r="D41" s="30">
        <f t="shared" si="2"/>
        <v>127161.89</v>
      </c>
    </row>
    <row r="42" spans="1:4" ht="22.5">
      <c r="A42" s="13" t="s">
        <v>130</v>
      </c>
      <c r="B42" s="35">
        <v>179700</v>
      </c>
      <c r="C42" s="7">
        <v>53177.34</v>
      </c>
      <c r="D42" s="30">
        <f t="shared" si="2"/>
        <v>126522.66</v>
      </c>
    </row>
    <row r="43" spans="1:4" ht="23.25" customHeight="1">
      <c r="A43" s="13" t="s">
        <v>127</v>
      </c>
      <c r="B43" s="35">
        <v>97700</v>
      </c>
      <c r="C43" s="7">
        <v>29239.68</v>
      </c>
      <c r="D43" s="30">
        <f t="shared" si="2"/>
        <v>68460.32</v>
      </c>
    </row>
    <row r="44" spans="1:4" ht="22.5" customHeight="1">
      <c r="A44" s="13" t="s">
        <v>126</v>
      </c>
      <c r="B44" s="35">
        <v>59400</v>
      </c>
      <c r="C44" s="7">
        <v>18656.01</v>
      </c>
      <c r="D44" s="30">
        <f t="shared" si="2"/>
        <v>40743.990000000005</v>
      </c>
    </row>
    <row r="45" spans="1:4" ht="23.25" customHeight="1">
      <c r="A45" s="13" t="s">
        <v>126</v>
      </c>
      <c r="B45" s="35">
        <v>59400</v>
      </c>
      <c r="C45" s="7">
        <v>18656.01</v>
      </c>
      <c r="D45" s="30">
        <f t="shared" si="2"/>
        <v>40743.990000000005</v>
      </c>
    </row>
    <row r="46" spans="1:4" ht="23.25" customHeight="1">
      <c r="A46" s="13" t="s">
        <v>126</v>
      </c>
      <c r="B46" s="35">
        <v>59400</v>
      </c>
      <c r="C46" s="7">
        <v>18656.01</v>
      </c>
      <c r="D46" s="30">
        <f t="shared" si="2"/>
        <v>40743.990000000005</v>
      </c>
    </row>
    <row r="47" spans="1:4" ht="23.25" customHeight="1">
      <c r="A47" s="13" t="s">
        <v>126</v>
      </c>
      <c r="B47" s="35">
        <v>59400</v>
      </c>
      <c r="C47" s="7">
        <v>18656.01</v>
      </c>
      <c r="D47" s="30">
        <f t="shared" si="2"/>
        <v>40743.990000000005</v>
      </c>
    </row>
    <row r="48" spans="1:4" ht="21.75" customHeight="1">
      <c r="A48" s="13" t="s">
        <v>126</v>
      </c>
      <c r="B48" s="35">
        <v>59400</v>
      </c>
      <c r="C48" s="7">
        <v>18656.01</v>
      </c>
      <c r="D48" s="30">
        <f t="shared" si="2"/>
        <v>40743.990000000005</v>
      </c>
    </row>
    <row r="49" spans="1:4" ht="22.5" customHeight="1">
      <c r="A49" s="13" t="s">
        <v>126</v>
      </c>
      <c r="B49" s="35">
        <v>59400</v>
      </c>
      <c r="C49" s="7">
        <v>18656.01</v>
      </c>
      <c r="D49" s="30">
        <f t="shared" si="2"/>
        <v>40743.990000000005</v>
      </c>
    </row>
    <row r="50" spans="1:4" ht="22.5" customHeight="1">
      <c r="A50" s="13" t="s">
        <v>126</v>
      </c>
      <c r="B50" s="35">
        <v>59400</v>
      </c>
      <c r="C50" s="7">
        <v>18656.01</v>
      </c>
      <c r="D50" s="30">
        <f t="shared" si="2"/>
        <v>40743.990000000005</v>
      </c>
    </row>
    <row r="51" spans="1:4" ht="22.5" customHeight="1">
      <c r="A51" s="13" t="s">
        <v>126</v>
      </c>
      <c r="B51" s="35">
        <v>59400</v>
      </c>
      <c r="C51" s="7">
        <v>18656.01</v>
      </c>
      <c r="D51" s="30">
        <f t="shared" si="2"/>
        <v>40743.990000000005</v>
      </c>
    </row>
    <row r="52" spans="1:4" ht="12.75">
      <c r="A52" s="27" t="s">
        <v>4</v>
      </c>
      <c r="B52" s="29">
        <f>SUM(B5:B51)</f>
        <v>7106300</v>
      </c>
      <c r="C52" s="29">
        <f>SUM(C5:C51)</f>
        <v>2919139.829999997</v>
      </c>
      <c r="D52" s="29">
        <f>SUM(D5:D51)</f>
        <v>4187160.1700000027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8" t="s">
        <v>145</v>
      </c>
      <c r="B1" s="48"/>
      <c r="C1" s="48"/>
      <c r="D1" s="48"/>
    </row>
    <row r="2" spans="1:5" ht="20.25" customHeight="1">
      <c r="A2" s="49" t="s">
        <v>169</v>
      </c>
      <c r="B2" s="49"/>
      <c r="C2" s="49"/>
      <c r="D2" s="49"/>
      <c r="E2" s="6"/>
    </row>
    <row r="3" spans="1:4" ht="12.75" customHeight="1">
      <c r="A3" s="46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7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102</v>
      </c>
      <c r="B5" s="31"/>
      <c r="C5" s="32"/>
      <c r="D5" s="32"/>
    </row>
    <row r="6" spans="1:4" ht="33.75">
      <c r="A6" s="13" t="s">
        <v>101</v>
      </c>
      <c r="B6" s="7">
        <v>5391</v>
      </c>
      <c r="C6" s="28">
        <v>1650.21</v>
      </c>
      <c r="D6" s="30">
        <f>B6-C6</f>
        <v>3740.79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103</v>
      </c>
      <c r="B8" s="7">
        <v>2931</v>
      </c>
      <c r="C8" s="28">
        <v>918.72</v>
      </c>
      <c r="D8" s="30">
        <f>B8-C8</f>
        <v>2012.28</v>
      </c>
    </row>
    <row r="9" spans="1:4" ht="12.75">
      <c r="A9" s="37" t="s">
        <v>104</v>
      </c>
      <c r="B9" s="31"/>
      <c r="C9" s="31"/>
      <c r="D9" s="33"/>
    </row>
    <row r="10" spans="1:4" ht="33.75" customHeight="1">
      <c r="A10" s="13" t="s">
        <v>105</v>
      </c>
      <c r="B10" s="7">
        <v>5391</v>
      </c>
      <c r="C10" s="28">
        <v>1650.21</v>
      </c>
      <c r="D10" s="30">
        <f>B10-C10</f>
        <v>3740.79</v>
      </c>
    </row>
    <row r="11" spans="1:4" ht="33.75">
      <c r="A11" s="13" t="s">
        <v>106</v>
      </c>
      <c r="B11" s="7">
        <v>2931</v>
      </c>
      <c r="C11" s="28">
        <v>918.72</v>
      </c>
      <c r="D11" s="30">
        <f aca="true" t="shared" si="0" ref="D11:D18">B11-C11</f>
        <v>2012.28</v>
      </c>
    </row>
    <row r="12" spans="1:4" ht="33.75">
      <c r="A12" s="13" t="s">
        <v>107</v>
      </c>
      <c r="B12" s="7">
        <v>2931</v>
      </c>
      <c r="C12" s="28">
        <v>918.72</v>
      </c>
      <c r="D12" s="30">
        <f t="shared" si="0"/>
        <v>2012.28</v>
      </c>
    </row>
    <row r="13" spans="1:4" ht="33.75">
      <c r="A13" s="13" t="s">
        <v>108</v>
      </c>
      <c r="B13" s="7">
        <v>3249</v>
      </c>
      <c r="C13" s="28">
        <v>1010.31</v>
      </c>
      <c r="D13" s="30">
        <f t="shared" si="0"/>
        <v>2238.69</v>
      </c>
    </row>
    <row r="14" spans="1:4" ht="45">
      <c r="A14" s="13" t="s">
        <v>109</v>
      </c>
      <c r="B14" s="7">
        <v>3249</v>
      </c>
      <c r="C14" s="28">
        <v>1010.31</v>
      </c>
      <c r="D14" s="30">
        <f t="shared" si="0"/>
        <v>2238.69</v>
      </c>
    </row>
    <row r="15" spans="1:4" ht="45">
      <c r="A15" s="13" t="s">
        <v>142</v>
      </c>
      <c r="B15" s="35">
        <v>33389</v>
      </c>
      <c r="C15" s="28">
        <v>7170.87</v>
      </c>
      <c r="D15" s="30">
        <f t="shared" si="0"/>
        <v>26218.13</v>
      </c>
    </row>
    <row r="16" spans="1:4" ht="45">
      <c r="A16" s="13" t="s">
        <v>110</v>
      </c>
      <c r="B16" s="35">
        <v>13000</v>
      </c>
      <c r="C16" s="28">
        <v>5192.53</v>
      </c>
      <c r="D16" s="30">
        <f t="shared" si="0"/>
        <v>7807.47</v>
      </c>
    </row>
    <row r="17" spans="1:4" ht="33.75">
      <c r="A17" s="13" t="s">
        <v>111</v>
      </c>
      <c r="B17" s="7">
        <v>2931</v>
      </c>
      <c r="C17" s="28">
        <v>918.72</v>
      </c>
      <c r="D17" s="30">
        <f t="shared" si="0"/>
        <v>2012.28</v>
      </c>
    </row>
    <row r="18" spans="1:4" ht="33.75">
      <c r="A18" s="13" t="s">
        <v>112</v>
      </c>
      <c r="B18" s="7">
        <v>2931</v>
      </c>
      <c r="C18" s="28">
        <v>918.72</v>
      </c>
      <c r="D18" s="30">
        <f t="shared" si="0"/>
        <v>2012.28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113</v>
      </c>
      <c r="B20" s="7">
        <v>5391</v>
      </c>
      <c r="C20" s="28">
        <v>1624.89</v>
      </c>
      <c r="D20" s="30">
        <f>B20-C20</f>
        <v>3766.1099999999997</v>
      </c>
    </row>
    <row r="21" spans="1:4" ht="33.75">
      <c r="A21" s="13" t="s">
        <v>114</v>
      </c>
      <c r="B21" s="7">
        <v>1797</v>
      </c>
      <c r="C21" s="28">
        <v>576.99</v>
      </c>
      <c r="D21" s="30">
        <f aca="true" t="shared" si="1" ref="D21:D30">B21-C21</f>
        <v>1220.01</v>
      </c>
    </row>
    <row r="22" spans="1:4" ht="24" customHeight="1">
      <c r="A22" s="13" t="s">
        <v>115</v>
      </c>
      <c r="B22" s="7">
        <v>3249</v>
      </c>
      <c r="C22" s="28">
        <v>813.27</v>
      </c>
      <c r="D22" s="30">
        <f t="shared" si="1"/>
        <v>2435.73</v>
      </c>
    </row>
    <row r="23" spans="1:4" ht="33.75">
      <c r="A23" s="13" t="s">
        <v>116</v>
      </c>
      <c r="B23" s="7">
        <v>2931</v>
      </c>
      <c r="C23" s="28">
        <v>918.72</v>
      </c>
      <c r="D23" s="30">
        <f t="shared" si="1"/>
        <v>2012.28</v>
      </c>
    </row>
    <row r="24" spans="1:4" ht="33.75">
      <c r="A24" s="13" t="s">
        <v>117</v>
      </c>
      <c r="B24" s="7">
        <v>2931</v>
      </c>
      <c r="C24" s="28">
        <v>918.72</v>
      </c>
      <c r="D24" s="30">
        <f t="shared" si="1"/>
        <v>2012.28</v>
      </c>
    </row>
    <row r="25" spans="1:4" ht="22.5">
      <c r="A25" s="13" t="s">
        <v>143</v>
      </c>
      <c r="B25" s="7">
        <v>2931</v>
      </c>
      <c r="C25" s="28">
        <v>2931</v>
      </c>
      <c r="D25" s="30">
        <f t="shared" si="1"/>
        <v>0</v>
      </c>
    </row>
    <row r="26" spans="1:4" ht="45">
      <c r="A26" s="13" t="s">
        <v>118</v>
      </c>
      <c r="B26" s="7">
        <v>2931</v>
      </c>
      <c r="C26" s="28">
        <v>918.72</v>
      </c>
      <c r="D26" s="30">
        <f t="shared" si="1"/>
        <v>2012.28</v>
      </c>
    </row>
    <row r="27" spans="1:4" ht="33.75">
      <c r="A27" s="13" t="s">
        <v>144</v>
      </c>
      <c r="B27" s="7">
        <v>4518</v>
      </c>
      <c r="C27" s="28">
        <v>1701.1</v>
      </c>
      <c r="D27" s="30">
        <f t="shared" si="1"/>
        <v>2816.9</v>
      </c>
    </row>
    <row r="28" spans="1:4" ht="45">
      <c r="A28" s="13" t="s">
        <v>119</v>
      </c>
      <c r="B28" s="7">
        <v>11973</v>
      </c>
      <c r="C28" s="28">
        <v>11700.1</v>
      </c>
      <c r="D28" s="30">
        <f t="shared" si="1"/>
        <v>272.89999999999964</v>
      </c>
    </row>
    <row r="29" spans="1:4" ht="33.75">
      <c r="A29" s="13" t="s">
        <v>120</v>
      </c>
      <c r="B29" s="7">
        <v>1782</v>
      </c>
      <c r="C29" s="28">
        <v>581.37</v>
      </c>
      <c r="D29" s="30">
        <f t="shared" si="1"/>
        <v>1200.63</v>
      </c>
    </row>
    <row r="30" spans="1:4" ht="33.75">
      <c r="A30" s="13" t="s">
        <v>121</v>
      </c>
      <c r="B30" s="7">
        <v>1782</v>
      </c>
      <c r="C30" s="28">
        <v>581.37</v>
      </c>
      <c r="D30" s="30">
        <f t="shared" si="1"/>
        <v>1200.63</v>
      </c>
    </row>
    <row r="31" spans="1:4" ht="12.75">
      <c r="A31" s="36" t="s">
        <v>46</v>
      </c>
      <c r="B31" s="38"/>
      <c r="C31" s="31"/>
      <c r="D31" s="33"/>
    </row>
    <row r="32" spans="1:4" ht="23.25" customHeight="1">
      <c r="A32" s="13" t="s">
        <v>122</v>
      </c>
      <c r="B32" s="7">
        <v>25140</v>
      </c>
      <c r="C32" s="28">
        <v>23947.2</v>
      </c>
      <c r="D32" s="30">
        <f>B32-C32</f>
        <v>1192.7999999999993</v>
      </c>
    </row>
    <row r="33" spans="1:4" ht="12.75">
      <c r="A33" s="36" t="s">
        <v>123</v>
      </c>
      <c r="B33" s="31"/>
      <c r="C33" s="31"/>
      <c r="D33" s="33"/>
    </row>
    <row r="34" spans="1:4" ht="33.75">
      <c r="A34" s="13" t="s">
        <v>124</v>
      </c>
      <c r="B34" s="7">
        <v>5391</v>
      </c>
      <c r="C34" s="28">
        <v>1624.89</v>
      </c>
      <c r="D34" s="30">
        <f>B34-C34</f>
        <v>3766.1099999999997</v>
      </c>
    </row>
    <row r="35" spans="1:4" ht="33.75">
      <c r="A35" s="13" t="s">
        <v>125</v>
      </c>
      <c r="B35" s="7">
        <v>1782</v>
      </c>
      <c r="C35" s="28">
        <v>576.99</v>
      </c>
      <c r="D35" s="30">
        <f aca="true" t="shared" si="2" ref="D35:D51">B35-C35</f>
        <v>1205.01</v>
      </c>
    </row>
    <row r="36" spans="1:4" ht="21.75" customHeight="1">
      <c r="A36" s="13" t="s">
        <v>126</v>
      </c>
      <c r="B36" s="7">
        <v>1782</v>
      </c>
      <c r="C36" s="28">
        <v>576.99</v>
      </c>
      <c r="D36" s="30">
        <f t="shared" si="2"/>
        <v>1205.01</v>
      </c>
    </row>
    <row r="37" spans="1:4" ht="23.25" customHeight="1">
      <c r="A37" s="13" t="s">
        <v>127</v>
      </c>
      <c r="B37" s="7">
        <v>2931</v>
      </c>
      <c r="C37" s="28">
        <v>904.32</v>
      </c>
      <c r="D37" s="30">
        <f t="shared" si="2"/>
        <v>2026.6799999999998</v>
      </c>
    </row>
    <row r="38" spans="1:4" ht="23.25" customHeight="1">
      <c r="A38" s="13" t="s">
        <v>128</v>
      </c>
      <c r="B38" s="7">
        <v>3249</v>
      </c>
      <c r="C38" s="28">
        <v>996.24</v>
      </c>
      <c r="D38" s="30">
        <f t="shared" si="2"/>
        <v>2252.76</v>
      </c>
    </row>
    <row r="39" spans="1:4" ht="22.5" customHeight="1">
      <c r="A39" s="13" t="s">
        <v>128</v>
      </c>
      <c r="B39" s="7">
        <v>3249</v>
      </c>
      <c r="C39" s="28">
        <v>996.24</v>
      </c>
      <c r="D39" s="30">
        <f t="shared" si="2"/>
        <v>2252.76</v>
      </c>
    </row>
    <row r="40" spans="1:4" ht="23.25" customHeight="1">
      <c r="A40" s="13" t="s">
        <v>129</v>
      </c>
      <c r="B40" s="7">
        <v>21156</v>
      </c>
      <c r="C40" s="28">
        <v>5898.72</v>
      </c>
      <c r="D40" s="30">
        <f t="shared" si="2"/>
        <v>15257.279999999999</v>
      </c>
    </row>
    <row r="41" spans="1:4" ht="22.5">
      <c r="A41" s="13" t="s">
        <v>130</v>
      </c>
      <c r="B41" s="7">
        <v>5391</v>
      </c>
      <c r="C41" s="28">
        <v>1624.89</v>
      </c>
      <c r="D41" s="30">
        <f t="shared" si="2"/>
        <v>3766.1099999999997</v>
      </c>
    </row>
    <row r="42" spans="1:4" ht="22.5">
      <c r="A42" s="13" t="s">
        <v>130</v>
      </c>
      <c r="B42" s="7">
        <v>5391</v>
      </c>
      <c r="C42" s="28">
        <v>1644.66</v>
      </c>
      <c r="D42" s="30">
        <f t="shared" si="2"/>
        <v>3746.34</v>
      </c>
    </row>
    <row r="43" spans="1:4" ht="23.25" customHeight="1">
      <c r="A43" s="13" t="s">
        <v>127</v>
      </c>
      <c r="B43" s="7">
        <v>2931</v>
      </c>
      <c r="C43" s="28">
        <v>904.32</v>
      </c>
      <c r="D43" s="30">
        <f t="shared" si="2"/>
        <v>2026.6799999999998</v>
      </c>
    </row>
    <row r="44" spans="1:4" ht="22.5" customHeight="1">
      <c r="A44" s="13" t="s">
        <v>126</v>
      </c>
      <c r="B44" s="7">
        <v>1782</v>
      </c>
      <c r="C44" s="28">
        <v>576.99</v>
      </c>
      <c r="D44" s="30">
        <f t="shared" si="2"/>
        <v>1205.01</v>
      </c>
    </row>
    <row r="45" spans="1:4" ht="23.25" customHeight="1">
      <c r="A45" s="13" t="s">
        <v>126</v>
      </c>
      <c r="B45" s="7">
        <v>1782</v>
      </c>
      <c r="C45" s="28">
        <v>576.99</v>
      </c>
      <c r="D45" s="30">
        <f t="shared" si="2"/>
        <v>1205.01</v>
      </c>
    </row>
    <row r="46" spans="1:4" ht="23.25" customHeight="1">
      <c r="A46" s="13" t="s">
        <v>126</v>
      </c>
      <c r="B46" s="7">
        <v>1782</v>
      </c>
      <c r="C46" s="28">
        <v>576.99</v>
      </c>
      <c r="D46" s="30">
        <f t="shared" si="2"/>
        <v>1205.01</v>
      </c>
    </row>
    <row r="47" spans="1:4" ht="23.25" customHeight="1">
      <c r="A47" s="13" t="s">
        <v>126</v>
      </c>
      <c r="B47" s="7">
        <v>1782</v>
      </c>
      <c r="C47" s="28">
        <v>576.99</v>
      </c>
      <c r="D47" s="30">
        <f t="shared" si="2"/>
        <v>1205.01</v>
      </c>
    </row>
    <row r="48" spans="1:4" ht="21.75" customHeight="1">
      <c r="A48" s="13" t="s">
        <v>126</v>
      </c>
      <c r="B48" s="7">
        <v>1782</v>
      </c>
      <c r="C48" s="28">
        <v>576.99</v>
      </c>
      <c r="D48" s="30">
        <f t="shared" si="2"/>
        <v>1205.01</v>
      </c>
    </row>
    <row r="49" spans="1:4" ht="22.5" customHeight="1">
      <c r="A49" s="13" t="s">
        <v>126</v>
      </c>
      <c r="B49" s="7">
        <v>1782</v>
      </c>
      <c r="C49" s="28">
        <v>576.99</v>
      </c>
      <c r="D49" s="30">
        <f t="shared" si="2"/>
        <v>1205.01</v>
      </c>
    </row>
    <row r="50" spans="1:4" ht="22.5" customHeight="1">
      <c r="A50" s="13" t="s">
        <v>126</v>
      </c>
      <c r="B50" s="7">
        <v>1782</v>
      </c>
      <c r="C50" s="28">
        <v>576.99</v>
      </c>
      <c r="D50" s="30">
        <f t="shared" si="2"/>
        <v>1205.01</v>
      </c>
    </row>
    <row r="51" spans="1:4" ht="22.5" customHeight="1">
      <c r="A51" s="13" t="s">
        <v>126</v>
      </c>
      <c r="B51" s="7">
        <v>1782</v>
      </c>
      <c r="C51" s="28">
        <v>576.99</v>
      </c>
      <c r="D51" s="30">
        <f t="shared" si="2"/>
        <v>1205.01</v>
      </c>
    </row>
    <row r="52" spans="1:4" ht="12.75">
      <c r="A52" s="27" t="s">
        <v>4</v>
      </c>
      <c r="B52" s="29">
        <f>SUM(B5:B51)</f>
        <v>213189</v>
      </c>
      <c r="C52" s="29">
        <f>SUM(C5:C51)</f>
        <v>89855.67000000009</v>
      </c>
      <c r="D52" s="29">
        <f>SUM(D5:D51)</f>
        <v>123333.32999999993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160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56.25">
      <c r="A6" s="17" t="s">
        <v>161</v>
      </c>
      <c r="B6" s="35">
        <v>99729</v>
      </c>
      <c r="C6" s="28">
        <v>3500</v>
      </c>
      <c r="D6" s="39">
        <f>B6-C6</f>
        <v>96229</v>
      </c>
    </row>
    <row r="7" spans="1:5" ht="60.75" customHeight="1">
      <c r="A7" s="17" t="s">
        <v>162</v>
      </c>
      <c r="B7" s="35">
        <v>638971</v>
      </c>
      <c r="C7" s="28">
        <v>211055.28</v>
      </c>
      <c r="D7" s="39">
        <f>B7-C7</f>
        <v>427915.72</v>
      </c>
      <c r="E7" s="2"/>
    </row>
    <row r="8" spans="1:4" ht="17.25" customHeight="1">
      <c r="A8" s="4" t="s">
        <v>6</v>
      </c>
      <c r="B8" s="3">
        <f>SUM(B6:B7)</f>
        <v>738700</v>
      </c>
      <c r="C8" s="3">
        <f>SUM(C6:C7)</f>
        <v>214555.28</v>
      </c>
      <c r="D8" s="3">
        <f>SUM(D6:D7)</f>
        <v>524144.72</v>
      </c>
    </row>
    <row r="9" spans="1:4" ht="12.75">
      <c r="A9" s="1"/>
      <c r="B9" s="5"/>
      <c r="C9" s="45"/>
      <c r="D9" s="45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8" t="s">
        <v>59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60</v>
      </c>
      <c r="B6" s="7">
        <v>183785.6</v>
      </c>
      <c r="C6" s="8">
        <v>183784.8</v>
      </c>
      <c r="D6" s="9">
        <f>B6-C6</f>
        <v>0.8000000000174623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183784.8</v>
      </c>
      <c r="D7" s="3">
        <f>SUM(D6:D6)</f>
        <v>0.8000000000174623</v>
      </c>
    </row>
    <row r="8" spans="1:4" ht="12.75">
      <c r="A8" s="1"/>
      <c r="B8" s="5"/>
      <c r="C8" s="45"/>
      <c r="D8" s="45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0.5" customHeight="1">
      <c r="A1" s="48" t="s">
        <v>170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5" ht="53.25" customHeight="1">
      <c r="A6" s="16" t="s">
        <v>171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6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45"/>
      <c r="D8" s="45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11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33.75">
      <c r="A6" s="16" t="s">
        <v>156</v>
      </c>
      <c r="B6" s="35">
        <v>598320</v>
      </c>
      <c r="C6" s="28">
        <v>154591</v>
      </c>
      <c r="D6" s="39">
        <f>B6-C6</f>
        <v>443729</v>
      </c>
    </row>
    <row r="7" spans="1:5" ht="41.25" customHeight="1">
      <c r="A7" s="16" t="s">
        <v>157</v>
      </c>
      <c r="B7" s="35">
        <v>484100</v>
      </c>
      <c r="C7" s="44">
        <v>63883</v>
      </c>
      <c r="D7" s="39">
        <f>B7-C7</f>
        <v>420217</v>
      </c>
      <c r="E7" s="2"/>
    </row>
    <row r="8" spans="1:4" ht="17.25" customHeight="1">
      <c r="A8" s="4" t="s">
        <v>6</v>
      </c>
      <c r="B8" s="3">
        <f>SUM(B6:B7)</f>
        <v>1082420</v>
      </c>
      <c r="C8" s="3">
        <f>SUM(C6:C7)</f>
        <v>218474</v>
      </c>
      <c r="D8" s="3">
        <f>SUM(D6:D7)</f>
        <v>863946</v>
      </c>
    </row>
    <row r="9" spans="1:4" ht="12.75">
      <c r="A9" s="1"/>
      <c r="B9" s="5"/>
      <c r="C9" s="45"/>
      <c r="D9" s="45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11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5"/>
      <c r="D8" s="45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19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5"/>
      <c r="D10" s="45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19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56.25">
      <c r="A6" s="17" t="s">
        <v>61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62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63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64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65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66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67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68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69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70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5"/>
      <c r="D17" s="45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19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7"/>
      <c r="B5" s="12" t="s">
        <v>3</v>
      </c>
      <c r="C5" s="12" t="s">
        <v>2</v>
      </c>
      <c r="D5" s="12" t="s">
        <v>8</v>
      </c>
    </row>
    <row r="6" spans="1:4" ht="22.5">
      <c r="A6" s="17" t="s">
        <v>141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5"/>
      <c r="D8" s="45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8" t="s">
        <v>166</v>
      </c>
      <c r="B1" s="48"/>
      <c r="C1" s="48"/>
      <c r="D1" s="48"/>
    </row>
    <row r="2" spans="1:4" ht="15.75" customHeight="1">
      <c r="A2" s="50"/>
      <c r="B2" s="50"/>
      <c r="C2" s="50"/>
      <c r="D2" s="50"/>
    </row>
    <row r="3" spans="1:5" ht="26.25" customHeight="1">
      <c r="A3" s="49" t="s">
        <v>169</v>
      </c>
      <c r="B3" s="49"/>
      <c r="C3" s="49"/>
      <c r="D3" s="49"/>
      <c r="E3" s="6"/>
    </row>
    <row r="4" spans="1:4" ht="12.75" customHeight="1">
      <c r="A4" s="46" t="s">
        <v>5</v>
      </c>
      <c r="B4" s="11" t="s">
        <v>1</v>
      </c>
      <c r="C4" s="11" t="s">
        <v>4</v>
      </c>
      <c r="D4" s="11" t="s">
        <v>7</v>
      </c>
    </row>
    <row r="5" spans="1:4" ht="13.5" thickBot="1">
      <c r="A5" s="47"/>
      <c r="B5" s="12" t="s">
        <v>3</v>
      </c>
      <c r="C5" s="12" t="s">
        <v>2</v>
      </c>
      <c r="D5" s="12" t="s">
        <v>8</v>
      </c>
    </row>
    <row r="6" spans="1:4" ht="60">
      <c r="A6" s="41" t="s">
        <v>167</v>
      </c>
      <c r="B6" s="35">
        <v>60628</v>
      </c>
      <c r="C6" s="43">
        <v>60627.5</v>
      </c>
      <c r="D6" s="30">
        <f>B6-C6</f>
        <v>0.5</v>
      </c>
    </row>
    <row r="7" spans="1:4" ht="48.75" thickBot="1">
      <c r="A7" s="42" t="s">
        <v>168</v>
      </c>
      <c r="B7" s="35">
        <v>101377</v>
      </c>
      <c r="C7" s="43">
        <v>101377</v>
      </c>
      <c r="D7" s="30">
        <f>B7-C7</f>
        <v>0</v>
      </c>
    </row>
    <row r="8" spans="1:4" ht="17.25" customHeight="1">
      <c r="A8" s="4" t="s">
        <v>6</v>
      </c>
      <c r="B8" s="3">
        <f>SUM(B6:B7)</f>
        <v>162005</v>
      </c>
      <c r="C8" s="3">
        <f>SUM(C6:C7)</f>
        <v>162004.5</v>
      </c>
      <c r="D8" s="3">
        <f>SUM(D6:D7)</f>
        <v>0.5</v>
      </c>
    </row>
    <row r="9" spans="1:4" ht="12.75">
      <c r="A9" s="1"/>
      <c r="B9" s="5"/>
      <c r="C9" s="45"/>
      <c r="D9" s="45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2016-12-19T12:47:00Z</dcterms:modified>
  <cp:category/>
  <cp:version/>
  <cp:contentType/>
  <cp:contentStatus/>
</cp:coreProperties>
</file>